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/>
  </bookViews>
  <sheets>
    <sheet name="прил 10" sheetId="2" r:id="rId1"/>
  </sheets>
  <definedNames>
    <definedName name="_xlnm.Print_Titles" localSheetId="0">'прил 10'!$4:$4</definedName>
    <definedName name="_xlnm.Print_Area" localSheetId="0">'прил 10'!$A$1:$H$26</definedName>
  </definedNames>
  <calcPr calcId="144525"/>
</workbook>
</file>

<file path=xl/calcChain.xml><?xml version="1.0" encoding="utf-8"?>
<calcChain xmlns="http://schemas.openxmlformats.org/spreadsheetml/2006/main">
  <c r="G16" i="2" l="1"/>
  <c r="G25" i="2"/>
  <c r="G26" i="2"/>
  <c r="G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10" i="2"/>
  <c r="G9" i="2"/>
  <c r="G8" i="2"/>
  <c r="G7" i="2"/>
  <c r="G6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</calcChain>
</file>

<file path=xl/sharedStrings.xml><?xml version="1.0" encoding="utf-8"?>
<sst xmlns="http://schemas.openxmlformats.org/spreadsheetml/2006/main" count="70" uniqueCount="69">
  <si>
    <t/>
  </si>
  <si>
    <t>Наименование</t>
  </si>
  <si>
    <t>ГП</t>
  </si>
  <si>
    <t>11</t>
  </si>
  <si>
    <t>12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</si>
  <si>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</si>
  <si>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</si>
  <si>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</si>
  <si>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</si>
  <si>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</si>
  <si>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</si>
  <si>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</si>
  <si>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21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</si>
  <si>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</si>
  <si>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</si>
  <si>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</si>
  <si>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32</t>
  </si>
  <si>
    <t>Региональная политика Брянской области (2014 - 2020 годы)</t>
  </si>
  <si>
    <t>Развитие топливно-энергетического комплекса и жилищно-коммунального хозяйства Брянской области (2014 - 2020 годы)</t>
  </si>
  <si>
    <t>Развитие здравоохранения Брянской области (2014 - 2020 годы)</t>
  </si>
  <si>
    <t>17</t>
  </si>
  <si>
    <t>18</t>
  </si>
  <si>
    <t>Развитие культуры и туризма Брянской области (2014 - 2020 годы)</t>
  </si>
  <si>
    <t>Развитие образования и науки Брянской области (2014 - 2020 годы)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</si>
  <si>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</si>
  <si>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Управление государственными финансами Брянской области (2014 - 2020 годы)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</si>
  <si>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</si>
  <si>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</si>
  <si>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</si>
  <si>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20</t>
  </si>
  <si>
    <t>Социальная и демографическая политика Брянской области (2014 - 2020 годы)</t>
  </si>
  <si>
    <t>Доступная среда (2017-2020 годы)</t>
  </si>
  <si>
    <t>Развитие физической культуры и спорта Брянской области (2014 - 2020 годы)</t>
  </si>
  <si>
    <t>25</t>
  </si>
  <si>
    <t>Развитие мировой юстиции Брянской области (2014 - 2020 годы)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</si>
  <si>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</si>
  <si>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</si>
  <si>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Развитие лесного хозяйства Брянской области (2014 - 2020 годы)</t>
  </si>
  <si>
    <t>36</t>
  </si>
  <si>
    <t>Развитие промышленности, транспорта и связи Брянской области (2014 - 2020 годы)</t>
  </si>
  <si>
    <t>37</t>
  </si>
  <si>
    <t>Экономическое развитие, инвестиционная политика и инновационная экономика Брянской области (2014 - 2020 годы)</t>
  </si>
  <si>
    <t>40</t>
  </si>
  <si>
    <t>Непрограммная деятельность</t>
  </si>
  <si>
    <t>70</t>
  </si>
  <si>
    <t>ИТОГО:</t>
  </si>
  <si>
    <t>Бюджетные асигнования, утвержденные сводной бюджетной росписью с учетом изменений</t>
  </si>
  <si>
    <t>Процент исполнения к сводной бюджетной росписи с учетом изменений</t>
  </si>
  <si>
    <t>(в рублях)</t>
  </si>
  <si>
    <t>Процент исполнения к первоначально утвержденным ассигнованиям</t>
  </si>
  <si>
    <t>Причина отклонения от плана</t>
  </si>
  <si>
    <t>увеличение ассигнований в связи с поступлением средств федерального бюджета</t>
  </si>
  <si>
    <t>увеличение ассигнований в связи с поступлением средств федерального бюджета на поддержку отраслей сельского хозяйства</t>
  </si>
  <si>
    <t>рост связан с увеличением объема межбюджетных трансфертов бюджетам муниципальных образований на поддержку мер по обеспечению сбалансированности</t>
  </si>
  <si>
    <t>увеличение ассигнований в связи с поступлением средств федерального бюджета, дополнительными поступлениями в дорожный фонд Брянской области</t>
  </si>
  <si>
    <t>уменьшение ассигнований связи с сокращением средств из федерального бюджета на осуществление переданных полномочий РФ по предоставлению отдельных мер социальной поддержки граждан, подвергшихся воздействию радиации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</si>
  <si>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</si>
  <si>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Бюджетные асигнования, утвержденные законом о бюджете от 21.12.2016 №111-З (первоначальным)</t>
  </si>
  <si>
    <t>Кассовое исполнение за 2017 год</t>
  </si>
  <si>
    <t>Сведения о фактических расходах на реализацию государственных программ Брянской области в сравнении с первоначально утвержденными                                                                                                                Законом о бюджете значениями на 2017 год</t>
  </si>
  <si>
    <t>увеличение ассигнований в связи с поступлением средств из федерального бюджета и дополнительным выделением средств на финансовое обеспечение деятельности учреждений, в т.ч. на реализацию "майских" указов, погашение кредиторской задолженности, а также на общественно-значимые мероприятия</t>
  </si>
  <si>
    <t xml:space="preserve">увеличение ассигнований в связи с поступлением средств федерального бюджета на поддержку государственных программ субъектов Российской Федерации  и муниципальных программ формирования современной городской среды </t>
  </si>
  <si>
    <t>увеличение ассигнований на 337 131 999.92 руб. для ввода в эксплуатацию перинатального центра</t>
  </si>
  <si>
    <t>увеличение ассигнований в связи с поступлением средств федерального бюджета и обеспечением софинансирования из областного бюджета</t>
  </si>
  <si>
    <t xml:space="preserve">увеличение ассигнований в связи с поступлением средств из федерального бюджета на финансовое обеспечение мероприятий федеральной целевой программы "Развитие физической культуры и спорта в Российской Федерации на 2016 - 2020 годы" </t>
  </si>
  <si>
    <t>Дополнительно выделены денежные средства на  материально-техническое оснащение и проведение ремонтных работ судебных участков</t>
  </si>
  <si>
    <t xml:space="preserve">увеличение ассигнований на приобретение автомобильного транспорта для перевозки пассажиров, на  предоставление субсидий организациям воздушного транспорта на осуществление региональных воздушных перевозок пассажиров </t>
  </si>
  <si>
    <t>Дополнительно выделены денежные средства на создание системы 112, на заработную плату и начисления на выплаты по оплате труда работникам ГКУ Брянской области "Брянский пожарно-спасательный центр", текущие расходы, увеличение ассигнований на  приобретение, установку  и обслуживание специальных технических средств фиксации и профилактики нарушений Правил дорожного движения</t>
  </si>
  <si>
    <t xml:space="preserve">уменьшениние бюджетных ассигнований в связи с экономией по результатам торгов, а также в результате перераспределения бюджетных ассигнований между текущим(2017) финансовым годом и плановым периодом(2018).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</si>
</sst>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0.0_ ;\-0.0\ "/>
    <numFmt numFmtId="165" formatCode="#,##0.0"/>
    <numFmt numFmtId="166" formatCode="###\ ###\ ###\ ###\ ##0.00"/>
  </numFmts>
  <fonts count="11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5">
    <xf numFmtId="44" fontId="0" fillId="0" borderId="0">
      <alignment vertical="top" wrapText="1"/>
    </xf>
    <xf numFmtId="0" fontId="4" fillId="0" borderId="0"/>
    <xf numFmtId="0" fontId="5" fillId="0" borderId="0">
      <alignment horizontal="left" vertical="top" wrapText="1"/>
    </xf>
    <xf numFmtId="0" fontId="5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0" fontId="5" fillId="0" borderId="1">
      <alignment horizontal="center" vertical="center" wrapText="1"/>
    </xf>
    <xf numFmtId="0" fontId="5" fillId="0" borderId="2"/>
    <xf numFmtId="0" fontId="5" fillId="0" borderId="1">
      <alignment horizontal="center" vertical="center" shrinkToFit="1"/>
    </xf>
    <xf numFmtId="49" fontId="5" fillId="0" borderId="1">
      <alignment horizontal="left" vertical="top" wrapText="1"/>
    </xf>
    <xf numFmtId="4" fontId="5" fillId="2" borderId="1">
      <alignment horizontal="right" vertical="top" shrinkToFit="1"/>
    </xf>
    <xf numFmtId="0" fontId="7" fillId="0" borderId="1">
      <alignment horizontal="left"/>
    </xf>
    <xf numFmtId="4" fontId="7" fillId="3" borderId="1">
      <alignment horizontal="right" vertical="top" shrinkToFit="1"/>
    </xf>
    <xf numFmtId="0" fontId="5" fillId="0" borderId="3"/>
    <xf numFmtId="0" fontId="5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4" borderId="0"/>
    <xf numFmtId="0" fontId="5" fillId="4" borderId="4"/>
    <xf numFmtId="0" fontId="5" fillId="4" borderId="3"/>
    <xf numFmtId="0" fontId="5" fillId="4" borderId="5"/>
    <xf numFmtId="0" fontId="5" fillId="4" borderId="5">
      <alignment horizontal="center"/>
    </xf>
    <xf numFmtId="0" fontId="5" fillId="4" borderId="0">
      <alignment horizontal="center"/>
    </xf>
    <xf numFmtId="4" fontId="5" fillId="0" borderId="1">
      <alignment horizontal="right" vertical="top" shrinkToFit="1"/>
    </xf>
    <xf numFmtId="49" fontId="7" fillId="0" borderId="1">
      <alignment horizontal="left" vertical="top" wrapText="1"/>
    </xf>
    <xf numFmtId="0" fontId="5" fillId="4" borderId="0">
      <alignment horizontal="left"/>
    </xf>
    <xf numFmtId="4" fontId="5" fillId="0" borderId="2">
      <alignment horizontal="right" shrinkToFit="1"/>
    </xf>
    <xf numFmtId="4" fontId="5" fillId="0" borderId="0">
      <alignment horizontal="right" shrinkToFit="1"/>
    </xf>
    <xf numFmtId="0" fontId="5" fillId="4" borderId="3">
      <alignment horizontal="center"/>
    </xf>
    <xf numFmtId="10" fontId="7" fillId="2" borderId="1">
      <alignment horizontal="right" vertical="top" shrinkToFit="1"/>
    </xf>
  </cellStyleXfs>
  <cellXfs count="24">
    <xf numFmtId="44" fontId="0" fillId="0" borderId="0" xfId="0" applyNumberFormat="1" applyFont="1" applyFill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34" applyNumberFormat="1" applyFont="1" applyFill="1" applyAlignment="1" applyProtection="1">
      <alignment horizontal="right" vertical="center" shrinkToFit="1"/>
    </xf>
    <xf numFmtId="44" fontId="3" fillId="0" borderId="0" xfId="0" applyNumberFormat="1" applyFont="1" applyFill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top" wrapText="1"/>
    </xf>
    <xf numFmtId="44" fontId="9" fillId="0" borderId="6" xfId="0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left" vertical="center" wrapText="1"/>
    </xf>
    <xf numFmtId="44" fontId="0" fillId="0" borderId="6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/>
    </xf>
    <xf numFmtId="44" fontId="10" fillId="0" borderId="6" xfId="0" applyFont="1" applyFill="1" applyBorder="1" applyAlignment="1">
      <alignment horizontal="center" vertical="center" wrapText="1"/>
    </xf>
    <xf numFmtId="164" fontId="2" fillId="0" borderId="7" xfId="34" applyNumberFormat="1" applyFont="1" applyFill="1" applyBorder="1" applyAlignment="1" applyProtection="1">
      <alignment horizontal="right" vertical="center" shrinkToFit="1"/>
    </xf>
    <xf numFmtId="165" fontId="1" fillId="0" borderId="8" xfId="0" applyNumberFormat="1" applyFont="1" applyFill="1" applyBorder="1" applyAlignment="1">
      <alignment horizontal="righ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right" vertical="center" wrapText="1"/>
    </xf>
    <xf numFmtId="44" fontId="8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</cellXfs>
  <cellStyles count="35">
    <cellStyle name="br" xfId="19"/>
    <cellStyle name="col" xfId="18"/>
    <cellStyle name="style0" xfId="20"/>
    <cellStyle name="td" xfId="21"/>
    <cellStyle name="tr" xfId="17"/>
    <cellStyle name="xl21" xfId="22"/>
    <cellStyle name="xl22" xfId="2"/>
    <cellStyle name="xl23" xfId="3"/>
    <cellStyle name="xl24" xfId="4"/>
    <cellStyle name="xl25" xfId="5"/>
    <cellStyle name="xl26" xfId="6"/>
    <cellStyle name="xl27" xfId="7"/>
    <cellStyle name="xl28" xfId="23"/>
    <cellStyle name="xl29" xfId="8"/>
    <cellStyle name="xl30" xfId="9"/>
    <cellStyle name="xl31" xfId="10"/>
    <cellStyle name="xl32" xfId="24"/>
    <cellStyle name="xl33" xfId="13"/>
    <cellStyle name="xl34" xfId="14"/>
    <cellStyle name="xl35" xfId="25"/>
    <cellStyle name="xl36" xfId="15"/>
    <cellStyle name="xl37" xfId="16"/>
    <cellStyle name="xl38" xfId="11"/>
    <cellStyle name="xl39" xfId="12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64" xfId="34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80" zoomScaleNormal="80" workbookViewId="0">
      <selection activeCell="F9" sqref="F9"/>
    </sheetView>
  </sheetViews>
  <sheetFormatPr defaultRowHeight="12.75" x14ac:dyDescent="0.2"/>
  <cols>
    <col min="1" max="1" width="54.1640625" customWidth="1"/>
    <col min="2" max="2" width="5.83203125" customWidth="1"/>
    <col min="3" max="3" width="25" customWidth="1"/>
    <col min="4" max="4" width="23.83203125" customWidth="1"/>
    <col min="5" max="5" width="22.6640625" customWidth="1"/>
    <col min="6" max="6" width="19.5" customWidth="1"/>
    <col min="7" max="7" width="19.6640625" customWidth="1"/>
    <col min="8" max="8" width="62.6640625" customWidth="1"/>
  </cols>
  <sheetData>
    <row r="1" spans="1:8" x14ac:dyDescent="0.2">
      <c r="A1" t="s">
        <v>0</v>
      </c>
    </row>
    <row r="2" spans="1:8" ht="54" customHeight="1" x14ac:dyDescent="0.2">
      <c r="A2" s="21" t="s">
        <v>59</v>
      </c>
      <c r="B2" s="21"/>
      <c r="C2" s="21"/>
      <c r="D2" s="21"/>
      <c r="E2" s="21"/>
      <c r="F2" s="21"/>
      <c r="G2" s="21"/>
      <c r="H2" s="21"/>
    </row>
    <row r="3" spans="1:8" ht="22.5" customHeight="1" x14ac:dyDescent="0.2">
      <c r="A3" s="7"/>
      <c r="B3" s="7"/>
      <c r="C3" s="7"/>
      <c r="F3" s="6"/>
      <c r="G3" s="19" t="s">
        <v>48</v>
      </c>
    </row>
    <row r="4" spans="1:8" ht="110.25" x14ac:dyDescent="0.2">
      <c r="A4" s="4" t="s">
        <v>1</v>
      </c>
      <c r="B4" s="4" t="s">
        <v>2</v>
      </c>
      <c r="C4" s="14" t="s">
        <v>57</v>
      </c>
      <c r="D4" s="4" t="s">
        <v>46</v>
      </c>
      <c r="E4" s="4" t="s">
        <v>58</v>
      </c>
      <c r="F4" s="4" t="s">
        <v>47</v>
      </c>
      <c r="G4" s="8" t="s">
        <v>49</v>
      </c>
      <c r="H4" s="8" t="s">
        <v>50</v>
      </c>
    </row>
    <row r="5" spans="1:8" ht="141.75" x14ac:dyDescent="0.2">
      <c r="A5" s="13" t="s">
        <v>8</v>
      </c>
      <c r="B5" s="4" t="s">
        <v>9</v>
      </c>
      <c r="C5" s="3">
        <v>477035264</v>
      </c>
      <c r="D5" s="3">
        <v>577497710</v>
      </c>
      <c r="E5" s="3">
        <v>557145841.09000003</v>
      </c>
      <c r="F5" s="5">
        <f>IF(D5&gt;0,E5/D5*100," ")</f>
        <v>96.475852880871173</v>
      </c>
      <c r="G5" s="9">
        <f>E5/C5*100</f>
        <v>116.79342873276555</v>
      </c>
      <c r="H5" s="22" t="s">
        <v>67</v>
      </c>
    </row>
    <row r="6" spans="1:8" ht="63" x14ac:dyDescent="0.2">
      <c r="A6" s="13" t="s">
        <v>10</v>
      </c>
      <c r="B6" s="4" t="s">
        <v>11</v>
      </c>
      <c r="C6" s="3">
        <v>476608353.41000003</v>
      </c>
      <c r="D6" s="3">
        <v>503754175.41000003</v>
      </c>
      <c r="E6" s="3">
        <v>493126324.56</v>
      </c>
      <c r="F6" s="5">
        <f t="shared" ref="F6" si="0">IF(D6&gt;0,E6/D6*100," ")</f>
        <v>97.890270419823295</v>
      </c>
      <c r="G6" s="9">
        <f t="shared" ref="G6:G26" si="1">E6/C6*100</f>
        <v>103.46573261501158</v>
      </c>
      <c r="H6" s="11"/>
    </row>
    <row r="7" spans="1:8" ht="63.75" x14ac:dyDescent="0.2">
      <c r="A7" s="13" t="s">
        <v>14</v>
      </c>
      <c r="B7" s="4" t="s">
        <v>15</v>
      </c>
      <c r="C7" s="3">
        <v>53221166</v>
      </c>
      <c r="D7" s="3">
        <v>76176398</v>
      </c>
      <c r="E7" s="3">
        <v>72590537.359999999</v>
      </c>
      <c r="F7" s="5">
        <f t="shared" ref="F7" si="2">IF(D7&gt;0,E7/D7*100," ")</f>
        <v>95.292688110561485</v>
      </c>
      <c r="G7" s="9">
        <f t="shared" si="1"/>
        <v>136.39411312409052</v>
      </c>
      <c r="H7" s="10" t="s">
        <v>51</v>
      </c>
    </row>
    <row r="8" spans="1:8" ht="94.5" customHeight="1" x14ac:dyDescent="0.2">
      <c r="A8" s="13" t="s">
        <v>17</v>
      </c>
      <c r="B8" s="4" t="s">
        <v>3</v>
      </c>
      <c r="C8" s="3">
        <v>100484552</v>
      </c>
      <c r="D8" s="3">
        <v>92128273.340000004</v>
      </c>
      <c r="E8" s="3">
        <v>88268462.120000005</v>
      </c>
      <c r="F8" s="5">
        <f t="shared" ref="F8" si="3">IF(D8&gt;0,E8/D8*100," ")</f>
        <v>95.810394485789033</v>
      </c>
      <c r="G8" s="9">
        <f t="shared" si="1"/>
        <v>87.842817988579981</v>
      </c>
      <c r="H8" s="10" t="s">
        <v>68</v>
      </c>
    </row>
    <row r="9" spans="1:8" ht="78.75" x14ac:dyDescent="0.2">
      <c r="A9" s="13" t="s">
        <v>18</v>
      </c>
      <c r="B9" s="4" t="s">
        <v>4</v>
      </c>
      <c r="C9" s="3">
        <v>316462125</v>
      </c>
      <c r="D9" s="3">
        <v>640534025.05999994</v>
      </c>
      <c r="E9" s="3">
        <v>637192492.30999994</v>
      </c>
      <c r="F9" s="5">
        <f t="shared" ref="F9" si="4">IF(D9&gt;0,E9/D9*100," ")</f>
        <v>99.4783208043184</v>
      </c>
      <c r="G9" s="9">
        <f t="shared" si="1"/>
        <v>201.34873717036436</v>
      </c>
      <c r="H9" s="10" t="s">
        <v>61</v>
      </c>
    </row>
    <row r="10" spans="1:8" ht="31.5" x14ac:dyDescent="0.2">
      <c r="A10" s="13" t="s">
        <v>19</v>
      </c>
      <c r="B10" s="4" t="s">
        <v>5</v>
      </c>
      <c r="C10" s="3">
        <v>6132673160.5900002</v>
      </c>
      <c r="D10" s="3">
        <v>7342139107.0200005</v>
      </c>
      <c r="E10" s="3">
        <v>7339179551.46</v>
      </c>
      <c r="F10" s="5">
        <f t="shared" ref="F10" si="5">IF(D10&gt;0,E10/D10*100," ")</f>
        <v>99.959690826925751</v>
      </c>
      <c r="G10" s="9">
        <f t="shared" si="1"/>
        <v>119.673417436026</v>
      </c>
      <c r="H10" s="23" t="s">
        <v>62</v>
      </c>
    </row>
    <row r="11" spans="1:8" ht="140.25" x14ac:dyDescent="0.2">
      <c r="A11" s="13" t="s">
        <v>22</v>
      </c>
      <c r="B11" s="4" t="s">
        <v>6</v>
      </c>
      <c r="C11" s="3">
        <v>414538773</v>
      </c>
      <c r="D11" s="3">
        <v>612616218.50999999</v>
      </c>
      <c r="E11" s="3">
        <v>607976980.09000003</v>
      </c>
      <c r="F11" s="5">
        <f t="shared" ref="F11" si="6">IF(D11&gt;0,E11/D11*100," ")</f>
        <v>99.242717009470709</v>
      </c>
      <c r="G11" s="9">
        <f t="shared" si="1"/>
        <v>146.66347750539609</v>
      </c>
      <c r="H11" s="2" t="s">
        <v>60</v>
      </c>
    </row>
    <row r="12" spans="1:8" ht="31.5" x14ac:dyDescent="0.2">
      <c r="A12" s="13" t="s">
        <v>23</v>
      </c>
      <c r="B12" s="4" t="s">
        <v>7</v>
      </c>
      <c r="C12" s="3">
        <v>9141658447</v>
      </c>
      <c r="D12" s="3">
        <v>9350411895.9200001</v>
      </c>
      <c r="E12" s="3">
        <v>9301931336.8500004</v>
      </c>
      <c r="F12" s="5">
        <f t="shared" ref="F12" si="7">IF(D12&gt;0,E12/D12*100," ")</f>
        <v>99.481514187720933</v>
      </c>
      <c r="G12" s="9">
        <f t="shared" si="1"/>
        <v>101.75321459206997</v>
      </c>
      <c r="H12" s="11"/>
    </row>
    <row r="13" spans="1:8" ht="89.25" x14ac:dyDescent="0.2">
      <c r="A13" s="13" t="s">
        <v>24</v>
      </c>
      <c r="B13" s="4" t="s">
        <v>20</v>
      </c>
      <c r="C13" s="3">
        <v>9337039863</v>
      </c>
      <c r="D13" s="3">
        <v>11894589441.559999</v>
      </c>
      <c r="E13" s="3">
        <v>11660209413.08</v>
      </c>
      <c r="F13" s="5">
        <f t="shared" ref="F13" si="8">IF(D13&gt;0,E13/D13*100," ")</f>
        <v>98.029524014834251</v>
      </c>
      <c r="G13" s="9">
        <f t="shared" si="1"/>
        <v>124.88122128819489</v>
      </c>
      <c r="H13" s="2" t="s">
        <v>52</v>
      </c>
    </row>
    <row r="14" spans="1:8" ht="127.5" x14ac:dyDescent="0.2">
      <c r="A14" s="13" t="s">
        <v>25</v>
      </c>
      <c r="B14" s="4" t="s">
        <v>21</v>
      </c>
      <c r="C14" s="3">
        <v>3425395084.3000002</v>
      </c>
      <c r="D14" s="3">
        <v>4019389227.5599999</v>
      </c>
      <c r="E14" s="3">
        <v>3994731612.6700001</v>
      </c>
      <c r="F14" s="5">
        <f t="shared" ref="F14" si="9">IF(D14&gt;0,E14/D14*100," ")</f>
        <v>99.38653328916422</v>
      </c>
      <c r="G14" s="9">
        <f t="shared" si="1"/>
        <v>116.62104704299672</v>
      </c>
      <c r="H14" s="2" t="s">
        <v>53</v>
      </c>
    </row>
    <row r="15" spans="1:8" ht="114.75" x14ac:dyDescent="0.2">
      <c r="A15" s="13" t="s">
        <v>26</v>
      </c>
      <c r="B15" s="4" t="s">
        <v>27</v>
      </c>
      <c r="C15" s="3">
        <v>3256372782.0999999</v>
      </c>
      <c r="D15" s="3">
        <v>4179126262.1799998</v>
      </c>
      <c r="E15" s="3">
        <v>3952452308.5799999</v>
      </c>
      <c r="F15" s="5">
        <f t="shared" ref="F15" si="10">IF(D15&gt;0,E15/D15*100," ")</f>
        <v>94.576044383934033</v>
      </c>
      <c r="G15" s="9">
        <f t="shared" si="1"/>
        <v>121.37591648923886</v>
      </c>
      <c r="H15" s="10" t="s">
        <v>54</v>
      </c>
    </row>
    <row r="16" spans="1:8" ht="102" x14ac:dyDescent="0.2">
      <c r="A16" s="13" t="s">
        <v>28</v>
      </c>
      <c r="B16" s="4" t="s">
        <v>29</v>
      </c>
      <c r="C16" s="3">
        <v>148285810.90000001</v>
      </c>
      <c r="D16" s="3">
        <v>669350509.34000003</v>
      </c>
      <c r="E16" s="3">
        <v>666960229.66999996</v>
      </c>
      <c r="F16" s="5">
        <f t="shared" ref="F16:F17" si="11">IF(D16&gt;0,E16/D16*100," ")</f>
        <v>99.642895667270508</v>
      </c>
      <c r="G16" s="9">
        <f t="shared" si="1"/>
        <v>449.78020865380046</v>
      </c>
      <c r="H16" s="2" t="s">
        <v>63</v>
      </c>
    </row>
    <row r="17" spans="1:8" ht="178.5" x14ac:dyDescent="0.2">
      <c r="A17" s="13" t="s">
        <v>30</v>
      </c>
      <c r="B17" s="4" t="s">
        <v>12</v>
      </c>
      <c r="C17" s="3">
        <v>10328009345</v>
      </c>
      <c r="D17" s="3">
        <v>10149656654.74</v>
      </c>
      <c r="E17" s="3">
        <v>9717595940.5599995</v>
      </c>
      <c r="F17" s="5">
        <f t="shared" si="11"/>
        <v>95.74310019661381</v>
      </c>
      <c r="G17" s="9">
        <f t="shared" si="1"/>
        <v>94.089728387634409</v>
      </c>
      <c r="H17" s="2" t="s">
        <v>55</v>
      </c>
    </row>
    <row r="18" spans="1:8" ht="15.75" x14ac:dyDescent="0.2">
      <c r="A18" s="13" t="s">
        <v>31</v>
      </c>
      <c r="B18" s="4" t="s">
        <v>13</v>
      </c>
      <c r="C18" s="3">
        <v>31199590</v>
      </c>
      <c r="D18" s="3">
        <v>48295191.549999997</v>
      </c>
      <c r="E18" s="3">
        <v>48289654.899999999</v>
      </c>
      <c r="F18" s="5">
        <f t="shared" ref="F18" si="12">IF(D18&gt;0,E18/D18*100," ")</f>
        <v>99.988535815218242</v>
      </c>
      <c r="G18" s="9">
        <f t="shared" si="1"/>
        <v>154.77656885875743</v>
      </c>
      <c r="H18" s="2"/>
    </row>
    <row r="19" spans="1:8" ht="94.5" x14ac:dyDescent="0.2">
      <c r="A19" s="13" t="s">
        <v>32</v>
      </c>
      <c r="B19" s="4" t="s">
        <v>33</v>
      </c>
      <c r="C19" s="3">
        <v>352418327</v>
      </c>
      <c r="D19" s="3">
        <v>444978906.19999999</v>
      </c>
      <c r="E19" s="3">
        <v>418259904.92000002</v>
      </c>
      <c r="F19" s="5">
        <f t="shared" ref="F19" si="13">IF(D19&gt;0,E19/D19*100," ")</f>
        <v>93.995445422756546</v>
      </c>
      <c r="G19" s="9">
        <f t="shared" si="1"/>
        <v>118.68279055759776</v>
      </c>
      <c r="H19" s="2" t="s">
        <v>64</v>
      </c>
    </row>
    <row r="20" spans="1:8" ht="89.25" x14ac:dyDescent="0.2">
      <c r="A20" s="13" t="s">
        <v>34</v>
      </c>
      <c r="B20" s="4" t="s">
        <v>35</v>
      </c>
      <c r="C20" s="3">
        <v>153868686</v>
      </c>
      <c r="D20" s="3">
        <v>168868686</v>
      </c>
      <c r="E20" s="3">
        <v>167627812.16999999</v>
      </c>
      <c r="F20" s="5">
        <f t="shared" ref="F20" si="14">IF(D20&gt;0,E20/D20*100," ")</f>
        <v>99.265184173932624</v>
      </c>
      <c r="G20" s="9">
        <f t="shared" si="1"/>
        <v>108.94212235620182</v>
      </c>
      <c r="H20" s="2" t="s">
        <v>65</v>
      </c>
    </row>
    <row r="21" spans="1:8" ht="63" x14ac:dyDescent="0.2">
      <c r="A21" s="13" t="s">
        <v>36</v>
      </c>
      <c r="B21" s="4" t="s">
        <v>16</v>
      </c>
      <c r="C21" s="3">
        <v>517901380</v>
      </c>
      <c r="D21" s="3">
        <v>511716680</v>
      </c>
      <c r="E21" s="3">
        <v>510318453.74000001</v>
      </c>
      <c r="F21" s="5">
        <f t="shared" ref="F21" si="15">IF(D21&gt;0,E21/D21*100," ")</f>
        <v>99.726757732423337</v>
      </c>
      <c r="G21" s="9">
        <f t="shared" si="1"/>
        <v>98.535835865121655</v>
      </c>
      <c r="H21" s="11"/>
    </row>
    <row r="22" spans="1:8" ht="31.5" x14ac:dyDescent="0.2">
      <c r="A22" s="13" t="s">
        <v>37</v>
      </c>
      <c r="B22" s="4" t="s">
        <v>38</v>
      </c>
      <c r="C22" s="3">
        <v>292227886</v>
      </c>
      <c r="D22" s="3">
        <v>304527886</v>
      </c>
      <c r="E22" s="3">
        <v>304399937.77999997</v>
      </c>
      <c r="F22" s="5">
        <f t="shared" ref="F22:F23" si="16">IF(D22&gt;0,E22/D22*100," ")</f>
        <v>99.957984727874788</v>
      </c>
      <c r="G22" s="9">
        <f t="shared" si="1"/>
        <v>104.16526018328038</v>
      </c>
      <c r="H22" s="11"/>
    </row>
    <row r="23" spans="1:8" ht="94.5" x14ac:dyDescent="0.2">
      <c r="A23" s="13" t="s">
        <v>39</v>
      </c>
      <c r="B23" s="4" t="s">
        <v>40</v>
      </c>
      <c r="C23" s="3">
        <v>321407557</v>
      </c>
      <c r="D23" s="3">
        <v>1112648432.78</v>
      </c>
      <c r="E23" s="3">
        <v>1078680791.79</v>
      </c>
      <c r="F23" s="5">
        <f t="shared" si="16"/>
        <v>96.947136221175413</v>
      </c>
      <c r="G23" s="9">
        <f t="shared" si="1"/>
        <v>335.6115213526233</v>
      </c>
      <c r="H23" s="10" t="s">
        <v>66</v>
      </c>
    </row>
    <row r="24" spans="1:8" ht="47.25" x14ac:dyDescent="0.2">
      <c r="A24" s="13" t="s">
        <v>41</v>
      </c>
      <c r="B24" s="4" t="s">
        <v>42</v>
      </c>
      <c r="C24" s="3">
        <v>204043682</v>
      </c>
      <c r="D24" s="3">
        <v>614887632.76999998</v>
      </c>
      <c r="E24" s="3">
        <v>556964817.30999994</v>
      </c>
      <c r="F24" s="5">
        <f t="shared" ref="F24" si="17">IF(D24&gt;0,E24/D24*100," ")</f>
        <v>90.579934873781042</v>
      </c>
      <c r="G24" s="9">
        <f t="shared" si="1"/>
        <v>272.96352028679814</v>
      </c>
      <c r="H24" s="2" t="s">
        <v>51</v>
      </c>
    </row>
    <row r="25" spans="1:8" ht="110.25" x14ac:dyDescent="0.2">
      <c r="A25" s="13" t="s">
        <v>43</v>
      </c>
      <c r="B25" s="4" t="s">
        <v>44</v>
      </c>
      <c r="C25" s="3">
        <v>1551075884.95</v>
      </c>
      <c r="D25" s="3">
        <v>368556584.01999998</v>
      </c>
      <c r="E25" s="3">
        <v>337454998.06</v>
      </c>
      <c r="F25" s="5">
        <f t="shared" ref="F25" si="18">IF(D25&gt;0,E25/D25*100," ")</f>
        <v>91.561245326087501</v>
      </c>
      <c r="G25" s="16">
        <f t="shared" si="1"/>
        <v>21.756188806383133</v>
      </c>
      <c r="H25" s="17" t="s">
        <v>56</v>
      </c>
    </row>
    <row r="26" spans="1:8" ht="15" customHeight="1" x14ac:dyDescent="0.2">
      <c r="A26" s="20" t="s">
        <v>45</v>
      </c>
      <c r="B26" s="20"/>
      <c r="C26" s="1">
        <v>47031927719.25</v>
      </c>
      <c r="D26" s="1">
        <v>53681849897.959999</v>
      </c>
      <c r="E26" s="1">
        <v>52511357401.07</v>
      </c>
      <c r="F26" s="15">
        <f t="shared" ref="F26" si="19">IF(D26&gt;0,E26/D26*100," ")</f>
        <v>97.819574960410449</v>
      </c>
      <c r="G26" s="18">
        <f t="shared" si="1"/>
        <v>111.65044672318905</v>
      </c>
      <c r="H26" s="12"/>
    </row>
    <row r="27" spans="1:8" ht="15" customHeight="1" x14ac:dyDescent="0.2"/>
  </sheetData>
  <mergeCells count="2">
    <mergeCell ref="A26:B26"/>
    <mergeCell ref="A2:H2"/>
  </mergeCells>
  <pageMargins left="0.47244094488188981" right="0.39370078740157483" top="0.62992125984251968" bottom="0.43307086614173229" header="0.31496062992125984" footer="0.31496062992125984"/>
  <pageSetup paperSize="9" scale="66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10</vt:lpstr>
      <vt:lpstr>'прил 10'!Заголовки_для_печати</vt:lpstr>
      <vt:lpstr>'прил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2018-05-25T11:46:43Z</dcterms:modified>
</cp:coreProperties>
</file>